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-40" yWindow="0" windowWidth="19920" windowHeight="11820" tabRatio="500" activeTab="3"/>
  </bookViews>
  <sheets>
    <sheet name="Ex5" sheetId="1" r:id="rId1"/>
    <sheet name="Ex6" sheetId="2" r:id="rId2"/>
    <sheet name="Ex7" sheetId="4" r:id="rId3"/>
    <sheet name="Ex8" sheetId="3" r:id="rId4"/>
  </sheets>
  <definedNames>
    <definedName name="solver_adj" localSheetId="0" hidden="1">'Ex5'!$C$3:$C$4</definedName>
    <definedName name="solver_adj" localSheetId="1" hidden="1">'Ex6'!$C$3:$C$5</definedName>
    <definedName name="solver_adj" localSheetId="2" hidden="1">'Ex7'!$C$3:$C$6</definedName>
    <definedName name="solver_adj" localSheetId="3" hidden="1">'Ex8'!$C$3:$C$6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lin" localSheetId="3" hidden="1">2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eg" localSheetId="3" hidden="1">2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opt" localSheetId="0" hidden="1">'Ex5'!$F$13</definedName>
    <definedName name="solver_opt" localSheetId="1" hidden="1">'Ex6'!$F$14</definedName>
    <definedName name="solver_opt" localSheetId="2" hidden="1">'Ex7'!$F$17</definedName>
    <definedName name="solver_opt" localSheetId="3" hidden="1">'Ex8'!$F$17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scl" localSheetId="0" hidden="1">1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yp" localSheetId="0" hidden="1">2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er" localSheetId="0" hidden="1">2</definedName>
    <definedName name="solver_ver" localSheetId="1" hidden="1">2</definedName>
    <definedName name="solver_ver" localSheetId="2" hidden="1">2</definedName>
    <definedName name="solver_ver" localSheetId="3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4" l="1"/>
  <c r="E10" i="4"/>
  <c r="F10" i="4"/>
  <c r="D11" i="4"/>
  <c r="D12" i="4"/>
  <c r="D13" i="4"/>
  <c r="D14" i="4"/>
  <c r="D15" i="4"/>
  <c r="D16" i="4"/>
  <c r="D9" i="4"/>
  <c r="B10" i="4"/>
  <c r="B11" i="4"/>
  <c r="B12" i="4"/>
  <c r="B13" i="4"/>
  <c r="B14" i="4"/>
  <c r="B15" i="4"/>
  <c r="B16" i="4"/>
  <c r="B9" i="4"/>
  <c r="E9" i="4"/>
  <c r="F9" i="4"/>
  <c r="E11" i="4"/>
  <c r="F11" i="4"/>
  <c r="E12" i="4"/>
  <c r="F12" i="4"/>
  <c r="E13" i="4"/>
  <c r="F13" i="4"/>
  <c r="E14" i="4"/>
  <c r="F14" i="4"/>
  <c r="E15" i="4"/>
  <c r="F15" i="4"/>
  <c r="E16" i="4"/>
  <c r="F16" i="4"/>
  <c r="F17" i="4"/>
  <c r="B14" i="3"/>
  <c r="D14" i="3"/>
  <c r="E14" i="3"/>
  <c r="F14" i="3"/>
  <c r="B15" i="3"/>
  <c r="D15" i="3"/>
  <c r="E15" i="3"/>
  <c r="F15" i="3"/>
  <c r="D10" i="3"/>
  <c r="D11" i="3"/>
  <c r="D12" i="3"/>
  <c r="D13" i="3"/>
  <c r="D16" i="3"/>
  <c r="B10" i="3"/>
  <c r="B11" i="3"/>
  <c r="B12" i="3"/>
  <c r="B13" i="3"/>
  <c r="B16" i="3"/>
  <c r="D9" i="3"/>
  <c r="B9" i="3"/>
  <c r="E9" i="3"/>
  <c r="F9" i="3"/>
  <c r="E10" i="3"/>
  <c r="F10" i="3"/>
  <c r="E11" i="3"/>
  <c r="F11" i="3"/>
  <c r="E12" i="3"/>
  <c r="F12" i="3"/>
  <c r="E13" i="3"/>
  <c r="F13" i="3"/>
  <c r="E16" i="3"/>
  <c r="F16" i="3"/>
  <c r="F17" i="3"/>
  <c r="D9" i="2"/>
  <c r="D10" i="2"/>
  <c r="D11" i="2"/>
  <c r="D12" i="2"/>
  <c r="D13" i="2"/>
  <c r="D8" i="2"/>
  <c r="B9" i="2"/>
  <c r="B10" i="2"/>
  <c r="B11" i="2"/>
  <c r="B12" i="2"/>
  <c r="B13" i="2"/>
  <c r="B8" i="2"/>
  <c r="E8" i="2"/>
  <c r="F8" i="2"/>
  <c r="E9" i="2"/>
  <c r="F9" i="2"/>
  <c r="E10" i="2"/>
  <c r="F10" i="2"/>
  <c r="E11" i="2"/>
  <c r="F11" i="2"/>
  <c r="E12" i="2"/>
  <c r="F12" i="2"/>
  <c r="E13" i="2"/>
  <c r="F13" i="2"/>
  <c r="F14" i="2"/>
  <c r="D7" i="1"/>
  <c r="E7" i="1"/>
  <c r="F7" i="1"/>
  <c r="D8" i="1"/>
  <c r="E8" i="1"/>
  <c r="F8" i="1"/>
  <c r="D9" i="1"/>
  <c r="E9" i="1"/>
  <c r="F9" i="1"/>
  <c r="D10" i="1"/>
  <c r="E10" i="1"/>
  <c r="F10" i="1"/>
  <c r="D11" i="1"/>
  <c r="E11" i="1"/>
  <c r="F11" i="1"/>
  <c r="D12" i="1"/>
  <c r="E12" i="1"/>
  <c r="F12" i="1"/>
  <c r="F13" i="1"/>
  <c r="B8" i="1"/>
  <c r="B9" i="1"/>
  <c r="B10" i="1"/>
  <c r="B11" i="1"/>
  <c r="B12" i="1"/>
  <c r="B7" i="1"/>
</calcChain>
</file>

<file path=xl/sharedStrings.xml><?xml version="1.0" encoding="utf-8"?>
<sst xmlns="http://schemas.openxmlformats.org/spreadsheetml/2006/main" count="57" uniqueCount="18">
  <si>
    <t>Eponential</t>
  </si>
  <si>
    <t>y=a*b^x</t>
  </si>
  <si>
    <t>a</t>
  </si>
  <si>
    <t>b</t>
  </si>
  <si>
    <t>x</t>
  </si>
  <si>
    <t>y</t>
  </si>
  <si>
    <t>y2</t>
  </si>
  <si>
    <t>predicty</t>
  </si>
  <si>
    <t>error</t>
  </si>
  <si>
    <t>error^2</t>
  </si>
  <si>
    <t>model</t>
  </si>
  <si>
    <t>compute</t>
  </si>
  <si>
    <t>sum</t>
  </si>
  <si>
    <t>y=a*b^x+c</t>
  </si>
  <si>
    <t>c</t>
  </si>
  <si>
    <t>y=a*b^x+c*d^x</t>
  </si>
  <si>
    <t>d</t>
  </si>
  <si>
    <t>y=a*b^x+c+d*x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</si>
</sst>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13" sqref="F13"/>
    </sheetView>
  </sheetViews>
  <sheetFormatPr baseColWidth="10" defaultRowHeight="18" x14ac:dyDescent="0"/>
  <sheetData>
    <row r="1" spans="1:6">
      <c r="A1" t="s">
        <v>0</v>
      </c>
      <c r="B1" t="s">
        <v>1</v>
      </c>
    </row>
    <row r="2" spans="1:6">
      <c r="B2" t="s">
        <v>10</v>
      </c>
      <c r="C2" t="s">
        <v>11</v>
      </c>
    </row>
    <row r="3" spans="1:6">
      <c r="A3" t="s">
        <v>2</v>
      </c>
      <c r="B3">
        <v>5000</v>
      </c>
      <c r="C3">
        <v>5012.7443177414152</v>
      </c>
    </row>
    <row r="4" spans="1:6">
      <c r="A4" t="s">
        <v>3</v>
      </c>
      <c r="B4">
        <v>1.06</v>
      </c>
      <c r="C4">
        <v>1.0598128708945098</v>
      </c>
    </row>
    <row r="6" spans="1:6">
      <c r="A6" t="s">
        <v>4</v>
      </c>
      <c r="B6" t="s">
        <v>5</v>
      </c>
      <c r="C6" t="s">
        <v>6</v>
      </c>
      <c r="D6" t="s">
        <v>7</v>
      </c>
      <c r="E6" t="s">
        <v>8</v>
      </c>
      <c r="F6" t="s">
        <v>9</v>
      </c>
    </row>
    <row r="7" spans="1:6">
      <c r="A7">
        <v>0</v>
      </c>
      <c r="B7">
        <f>$B$3*$B$4^A7</f>
        <v>5000</v>
      </c>
      <c r="C7">
        <v>5000</v>
      </c>
      <c r="D7">
        <f>$C$3*$C$4^A7</f>
        <v>5012.7443177414152</v>
      </c>
      <c r="E7">
        <f>C7-D7</f>
        <v>-12.744317741415216</v>
      </c>
      <c r="F7">
        <f>E7^2</f>
        <v>162.41763469415062</v>
      </c>
    </row>
    <row r="8" spans="1:6">
      <c r="A8">
        <v>2</v>
      </c>
      <c r="B8">
        <f t="shared" ref="B8:B12" si="0">$B$3*$B$4^A8</f>
        <v>5618.0000000000009</v>
      </c>
      <c r="C8">
        <v>5600</v>
      </c>
      <c r="D8">
        <f t="shared" ref="D8:D12" si="1">$C$3*$C$4^A8</f>
        <v>5630.3310665833487</v>
      </c>
      <c r="E8">
        <f t="shared" ref="E8:E12" si="2">C8-D8</f>
        <v>-30.331066583348729</v>
      </c>
      <c r="F8">
        <f t="shared" ref="F8:F12" si="3">E8^2</f>
        <v>919.97360008353394</v>
      </c>
    </row>
    <row r="9" spans="1:6">
      <c r="A9">
        <v>5</v>
      </c>
      <c r="B9">
        <f t="shared" si="0"/>
        <v>6691.1278880000027</v>
      </c>
      <c r="C9">
        <v>6700</v>
      </c>
      <c r="D9">
        <f t="shared" si="1"/>
        <v>6702.2635416372514</v>
      </c>
      <c r="E9">
        <f t="shared" si="2"/>
        <v>-2.2635416372513646</v>
      </c>
      <c r="F9">
        <f t="shared" si="3"/>
        <v>5.1236207435705881</v>
      </c>
    </row>
    <row r="10" spans="1:6">
      <c r="A10">
        <v>10</v>
      </c>
      <c r="B10">
        <f t="shared" si="0"/>
        <v>8954.2384827142723</v>
      </c>
      <c r="C10">
        <v>9000</v>
      </c>
      <c r="D10">
        <f t="shared" si="1"/>
        <v>8961.2263730617724</v>
      </c>
      <c r="E10">
        <f t="shared" si="2"/>
        <v>38.773626938227608</v>
      </c>
      <c r="F10">
        <f t="shared" si="3"/>
        <v>1503.3941459448497</v>
      </c>
    </row>
    <row r="11" spans="1:6">
      <c r="A11">
        <v>15</v>
      </c>
      <c r="B11">
        <f t="shared" si="0"/>
        <v>11982.790965498461</v>
      </c>
      <c r="C11">
        <v>12000</v>
      </c>
      <c r="D11">
        <f t="shared" si="1"/>
        <v>11981.560798136119</v>
      </c>
      <c r="E11">
        <f t="shared" si="2"/>
        <v>18.439201863880953</v>
      </c>
      <c r="F11">
        <f t="shared" si="3"/>
        <v>340.00416537695082</v>
      </c>
    </row>
    <row r="12" spans="1:6">
      <c r="A12">
        <v>20</v>
      </c>
      <c r="B12">
        <f t="shared" si="0"/>
        <v>16035.677361064239</v>
      </c>
      <c r="C12">
        <v>16000</v>
      </c>
      <c r="D12">
        <f t="shared" si="1"/>
        <v>16019.883125704704</v>
      </c>
      <c r="E12">
        <f t="shared" si="2"/>
        <v>-19.883125704704071</v>
      </c>
      <c r="F12">
        <f t="shared" si="3"/>
        <v>395.33868778906373</v>
      </c>
    </row>
    <row r="13" spans="1:6">
      <c r="E13" t="s">
        <v>12</v>
      </c>
      <c r="F13">
        <f>SUM(F7:F12)</f>
        <v>3326.2518546321198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14" sqref="F14"/>
    </sheetView>
  </sheetViews>
  <sheetFormatPr baseColWidth="10" defaultRowHeight="18" x14ac:dyDescent="0"/>
  <sheetData>
    <row r="1" spans="1:6">
      <c r="A1" t="s">
        <v>0</v>
      </c>
      <c r="B1" t="s">
        <v>13</v>
      </c>
    </row>
    <row r="2" spans="1:6">
      <c r="B2" t="s">
        <v>10</v>
      </c>
      <c r="C2" t="s">
        <v>11</v>
      </c>
    </row>
    <row r="3" spans="1:6">
      <c r="A3" t="s">
        <v>2</v>
      </c>
      <c r="B3">
        <v>8000</v>
      </c>
      <c r="C3">
        <v>7653.0438036694622</v>
      </c>
    </row>
    <row r="4" spans="1:6">
      <c r="A4" t="s">
        <v>3</v>
      </c>
      <c r="B4">
        <v>1.08</v>
      </c>
      <c r="C4">
        <v>1.0814479973612621</v>
      </c>
    </row>
    <row r="5" spans="1:6">
      <c r="A5" t="s">
        <v>14</v>
      </c>
      <c r="B5">
        <v>2000</v>
      </c>
      <c r="C5">
        <v>2320.3282561348137</v>
      </c>
    </row>
    <row r="7" spans="1:6">
      <c r="A7" t="s">
        <v>4</v>
      </c>
      <c r="B7" t="s">
        <v>5</v>
      </c>
      <c r="C7" t="s">
        <v>6</v>
      </c>
      <c r="D7" t="s">
        <v>7</v>
      </c>
      <c r="E7" t="s">
        <v>8</v>
      </c>
      <c r="F7" t="s">
        <v>9</v>
      </c>
    </row>
    <row r="8" spans="1:6">
      <c r="A8">
        <v>0</v>
      </c>
      <c r="B8">
        <f>$B$3*$B$4^A8+$B$5</f>
        <v>10000</v>
      </c>
      <c r="C8">
        <v>10000</v>
      </c>
      <c r="D8">
        <f>$C$3*$C$4^A8+$C$5</f>
        <v>9973.3720598042764</v>
      </c>
      <c r="E8">
        <f>C8-D8</f>
        <v>26.627940195723568</v>
      </c>
      <c r="F8">
        <f>E8^2</f>
        <v>709.04719906703087</v>
      </c>
    </row>
    <row r="9" spans="1:6">
      <c r="A9">
        <v>2</v>
      </c>
      <c r="B9">
        <f t="shared" ref="B9:B13" si="0">$B$3*$B$4^A9+$B$5</f>
        <v>11331.2</v>
      </c>
      <c r="C9">
        <v>11000</v>
      </c>
      <c r="D9">
        <f t="shared" ref="D9:D13" si="1">$C$3*$C$4^A9+$C$5</f>
        <v>11270.790823267953</v>
      </c>
      <c r="E9">
        <f t="shared" ref="E9:E13" si="2">C9-D9</f>
        <v>-270.79082326795287</v>
      </c>
      <c r="F9">
        <f t="shared" ref="F9:F13" si="3">E9^2</f>
        <v>73327.669966135683</v>
      </c>
    </row>
    <row r="10" spans="1:6">
      <c r="A10">
        <v>5</v>
      </c>
      <c r="B10">
        <f t="shared" si="0"/>
        <v>13754.624614400003</v>
      </c>
      <c r="C10">
        <v>14000</v>
      </c>
      <c r="D10">
        <f t="shared" si="1"/>
        <v>13640.744681250837</v>
      </c>
      <c r="E10">
        <f t="shared" si="2"/>
        <v>359.25531874916305</v>
      </c>
      <c r="F10">
        <f t="shared" si="3"/>
        <v>129064.38404956275</v>
      </c>
    </row>
    <row r="11" spans="1:6">
      <c r="A11">
        <v>10</v>
      </c>
      <c r="B11">
        <f t="shared" si="0"/>
        <v>19271.3999781823</v>
      </c>
      <c r="C11">
        <v>19000</v>
      </c>
      <c r="D11">
        <f t="shared" si="1"/>
        <v>19065.53857057085</v>
      </c>
      <c r="E11">
        <f t="shared" si="2"/>
        <v>-65.538570570850425</v>
      </c>
      <c r="F11">
        <f t="shared" si="3"/>
        <v>4295.304232470341</v>
      </c>
    </row>
    <row r="12" spans="1:6">
      <c r="A12">
        <v>15</v>
      </c>
      <c r="B12">
        <f t="shared" si="0"/>
        <v>27377.352913586172</v>
      </c>
      <c r="C12">
        <v>27000</v>
      </c>
      <c r="D12">
        <f t="shared" si="1"/>
        <v>27089.917814040244</v>
      </c>
      <c r="E12">
        <f t="shared" si="2"/>
        <v>-89.917814040243684</v>
      </c>
      <c r="F12">
        <f t="shared" si="3"/>
        <v>8085.2132817758438</v>
      </c>
    </row>
    <row r="13" spans="1:6">
      <c r="A13">
        <v>20</v>
      </c>
      <c r="B13">
        <f t="shared" si="0"/>
        <v>39287.657150794454</v>
      </c>
      <c r="C13">
        <v>39000</v>
      </c>
      <c r="D13">
        <f t="shared" si="1"/>
        <v>38959.615272922631</v>
      </c>
      <c r="E13">
        <f t="shared" si="2"/>
        <v>40.384727077369462</v>
      </c>
      <c r="F13">
        <f t="shared" si="3"/>
        <v>1630.9261811136182</v>
      </c>
    </row>
    <row r="14" spans="1:6">
      <c r="E14" t="s">
        <v>12</v>
      </c>
      <c r="F14">
        <f>SUM(F8:F13)</f>
        <v>217112.54491012526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C11" sqref="C11"/>
    </sheetView>
  </sheetViews>
  <sheetFormatPr baseColWidth="10" defaultRowHeight="18" x14ac:dyDescent="0"/>
  <sheetData>
    <row r="1" spans="1:6">
      <c r="A1" t="s">
        <v>0</v>
      </c>
      <c r="B1" t="s">
        <v>17</v>
      </c>
    </row>
    <row r="2" spans="1:6">
      <c r="B2" t="s">
        <v>10</v>
      </c>
      <c r="C2" t="s">
        <v>11</v>
      </c>
    </row>
    <row r="3" spans="1:6">
      <c r="A3" t="s">
        <v>2</v>
      </c>
      <c r="B3">
        <v>7500</v>
      </c>
      <c r="C3">
        <v>7502.5100806101464</v>
      </c>
    </row>
    <row r="4" spans="1:6">
      <c r="A4" t="s">
        <v>3</v>
      </c>
      <c r="B4">
        <v>1.07</v>
      </c>
      <c r="C4">
        <v>1.0699890919144313</v>
      </c>
    </row>
    <row r="5" spans="1:6">
      <c r="A5" t="s">
        <v>14</v>
      </c>
      <c r="B5">
        <v>2500</v>
      </c>
      <c r="C5">
        <v>2500.0663461039308</v>
      </c>
    </row>
    <row r="6" spans="1:6">
      <c r="A6" t="s">
        <v>16</v>
      </c>
      <c r="B6">
        <v>100</v>
      </c>
      <c r="C6">
        <v>100.00185418655509</v>
      </c>
    </row>
    <row r="8" spans="1:6">
      <c r="A8" t="s">
        <v>4</v>
      </c>
      <c r="B8" t="s">
        <v>5</v>
      </c>
      <c r="C8" t="s">
        <v>6</v>
      </c>
      <c r="D8" t="s">
        <v>7</v>
      </c>
      <c r="E8" t="s">
        <v>8</v>
      </c>
      <c r="F8" t="s">
        <v>9</v>
      </c>
    </row>
    <row r="9" spans="1:6">
      <c r="A9">
        <v>0</v>
      </c>
      <c r="B9">
        <f>$B$3*$B$4^A9+$B$5+$B$6*A9</f>
        <v>10000</v>
      </c>
      <c r="C9">
        <v>10000</v>
      </c>
      <c r="D9">
        <f>$C$3*$C$4^A9+$C$5+$C$6*A9</f>
        <v>10002.576426714077</v>
      </c>
      <c r="E9">
        <f>C9-D9</f>
        <v>-2.5764267140766606</v>
      </c>
      <c r="F9">
        <f>E9^2</f>
        <v>6.6379746130078585</v>
      </c>
    </row>
    <row r="10" spans="1:6">
      <c r="A10">
        <v>2</v>
      </c>
      <c r="B10">
        <f t="shared" ref="B10:B16" si="0">$B$3*$B$4^A10+$B$5+$B$6*A10</f>
        <v>11286.75</v>
      </c>
      <c r="C10">
        <v>11300</v>
      </c>
      <c r="D10">
        <f t="shared" ref="D10:D16" si="1">$C$3*$C$4^A10+$C$5+$C$6*A10</f>
        <v>11289.518713293342</v>
      </c>
      <c r="E10">
        <f t="shared" ref="E10:E16" si="2">C10-D10</f>
        <v>10.481286706657556</v>
      </c>
      <c r="F10">
        <f>E10^2</f>
        <v>109.8573710271564</v>
      </c>
    </row>
    <row r="11" spans="1:6">
      <c r="A11">
        <v>5</v>
      </c>
      <c r="B11">
        <f t="shared" si="0"/>
        <v>13519.137980250001</v>
      </c>
      <c r="C11">
        <v>13500</v>
      </c>
      <c r="D11">
        <f t="shared" si="1"/>
        <v>13522.197761363341</v>
      </c>
      <c r="E11">
        <f t="shared" si="2"/>
        <v>-22.19776136334076</v>
      </c>
      <c r="F11">
        <f t="shared" ref="F11:F16" si="3">E11^2</f>
        <v>492.74060954382384</v>
      </c>
    </row>
    <row r="12" spans="1:6">
      <c r="A12">
        <v>10</v>
      </c>
      <c r="B12">
        <f t="shared" si="0"/>
        <v>18253.635179671743</v>
      </c>
      <c r="C12">
        <v>18300</v>
      </c>
      <c r="D12">
        <f t="shared" si="1"/>
        <v>18257.153286486708</v>
      </c>
      <c r="E12">
        <f t="shared" si="2"/>
        <v>42.846713513292343</v>
      </c>
      <c r="F12">
        <f t="shared" si="3"/>
        <v>1835.8408588901486</v>
      </c>
    </row>
    <row r="13" spans="1:6">
      <c r="A13">
        <v>15</v>
      </c>
      <c r="B13">
        <f t="shared" si="0"/>
        <v>24692.736555365009</v>
      </c>
      <c r="C13">
        <v>24700</v>
      </c>
      <c r="D13">
        <f t="shared" si="1"/>
        <v>24696.590999697306</v>
      </c>
      <c r="E13">
        <f t="shared" si="2"/>
        <v>3.4090003026940394</v>
      </c>
      <c r="F13">
        <f t="shared" si="3"/>
        <v>11.621283063768052</v>
      </c>
    </row>
    <row r="14" spans="1:6">
      <c r="A14">
        <v>20</v>
      </c>
      <c r="B14">
        <f t="shared" si="0"/>
        <v>33522.633468646345</v>
      </c>
      <c r="C14">
        <v>33500</v>
      </c>
      <c r="D14">
        <f t="shared" si="1"/>
        <v>33526.531302465832</v>
      </c>
      <c r="E14">
        <f t="shared" si="2"/>
        <v>-26.531302465831686</v>
      </c>
      <c r="F14">
        <f t="shared" si="3"/>
        <v>703.91001053344655</v>
      </c>
    </row>
    <row r="15" spans="1:6">
      <c r="A15">
        <v>30</v>
      </c>
      <c r="B15">
        <f t="shared" si="0"/>
        <v>62591.912819965226</v>
      </c>
      <c r="C15">
        <v>62600</v>
      </c>
      <c r="D15">
        <f t="shared" si="1"/>
        <v>62593.678245363633</v>
      </c>
      <c r="E15">
        <f t="shared" si="2"/>
        <v>6.321754636366677</v>
      </c>
      <c r="F15">
        <f t="shared" si="3"/>
        <v>39.964581682423578</v>
      </c>
    </row>
    <row r="16" spans="1:6">
      <c r="A16">
        <v>40</v>
      </c>
      <c r="B16">
        <f t="shared" si="0"/>
        <v>118808.43379405215</v>
      </c>
      <c r="C16">
        <v>118800</v>
      </c>
      <c r="D16">
        <f t="shared" si="1"/>
        <v>118800.35817305626</v>
      </c>
      <c r="E16">
        <f t="shared" si="2"/>
        <v>-0.35817305625823792</v>
      </c>
      <c r="F16">
        <f t="shared" si="3"/>
        <v>0.12828793822936688</v>
      </c>
    </row>
    <row r="17" spans="5:6">
      <c r="E17" t="s">
        <v>12</v>
      </c>
      <c r="F17">
        <f>SUM(F9:F16)</f>
        <v>3200.7009772920042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C17" sqref="C17"/>
    </sheetView>
  </sheetViews>
  <sheetFormatPr baseColWidth="10" defaultRowHeight="18" x14ac:dyDescent="0"/>
  <sheetData>
    <row r="1" spans="1:6">
      <c r="A1" t="s">
        <v>0</v>
      </c>
      <c r="B1" t="s">
        <v>15</v>
      </c>
    </row>
    <row r="2" spans="1:6">
      <c r="B2" t="s">
        <v>10</v>
      </c>
      <c r="C2" t="s">
        <v>11</v>
      </c>
    </row>
    <row r="3" spans="1:6">
      <c r="A3" t="s">
        <v>2</v>
      </c>
      <c r="B3">
        <v>8000</v>
      </c>
      <c r="C3">
        <v>7755.5335993357094</v>
      </c>
    </row>
    <row r="4" spans="1:6">
      <c r="A4" t="s">
        <v>3</v>
      </c>
      <c r="B4">
        <v>1.08</v>
      </c>
      <c r="C4">
        <v>1.0804193758405372</v>
      </c>
    </row>
    <row r="5" spans="1:6">
      <c r="A5" t="s">
        <v>14</v>
      </c>
      <c r="B5">
        <v>2000</v>
      </c>
      <c r="C5">
        <v>2146.898383010674</v>
      </c>
    </row>
    <row r="6" spans="1:6">
      <c r="A6" t="s">
        <v>16</v>
      </c>
      <c r="B6">
        <v>1.04</v>
      </c>
      <c r="C6">
        <v>1.0447929403051077</v>
      </c>
    </row>
    <row r="8" spans="1:6">
      <c r="A8" t="s">
        <v>4</v>
      </c>
      <c r="B8" t="s">
        <v>5</v>
      </c>
      <c r="C8" t="s">
        <v>6</v>
      </c>
      <c r="D8" t="s">
        <v>7</v>
      </c>
      <c r="E8" t="s">
        <v>8</v>
      </c>
      <c r="F8" t="s">
        <v>9</v>
      </c>
    </row>
    <row r="9" spans="1:6">
      <c r="A9">
        <v>0</v>
      </c>
      <c r="B9">
        <f>$B$3*$B$4^A9+$B$5*$B$6^A9</f>
        <v>10000</v>
      </c>
      <c r="C9">
        <v>10000</v>
      </c>
      <c r="D9">
        <f>$C$3*$C$4^A9+$C$5*$C$6^A9</f>
        <v>9902.4319823463829</v>
      </c>
      <c r="E9">
        <f>C9-D9</f>
        <v>97.568017653617062</v>
      </c>
      <c r="F9">
        <f>E9^2</f>
        <v>9519.5180688565306</v>
      </c>
    </row>
    <row r="10" spans="1:6">
      <c r="A10">
        <v>2</v>
      </c>
      <c r="B10">
        <f t="shared" ref="B10:B16" si="0">$B$3*$B$4^A10+$B$5*$B$6^A10</f>
        <v>11494.400000000001</v>
      </c>
      <c r="C10">
        <v>11500</v>
      </c>
      <c r="D10">
        <f t="shared" ref="D10:D16" si="1">$C$3*$C$4^A10+$C$5*$C$6^A10</f>
        <v>11396.618836723006</v>
      </c>
      <c r="E10">
        <f t="shared" ref="E10:E16" si="2">C10-D10</f>
        <v>103.3811632769939</v>
      </c>
      <c r="F10">
        <f t="shared" ref="F10:F16" si="3">E10^2</f>
        <v>10687.664920504472</v>
      </c>
    </row>
    <row r="11" spans="1:6">
      <c r="A11">
        <v>5</v>
      </c>
      <c r="B11">
        <f t="shared" si="0"/>
        <v>14187.930419200004</v>
      </c>
      <c r="C11">
        <v>14000</v>
      </c>
      <c r="D11">
        <f t="shared" si="1"/>
        <v>14090.341745404807</v>
      </c>
      <c r="E11">
        <f t="shared" si="2"/>
        <v>-90.341745404806716</v>
      </c>
      <c r="F11">
        <f t="shared" si="3"/>
        <v>8161.630962786915</v>
      </c>
    </row>
    <row r="12" spans="1:6">
      <c r="A12">
        <v>10</v>
      </c>
      <c r="B12">
        <f t="shared" si="0"/>
        <v>20231.888548018989</v>
      </c>
      <c r="C12">
        <v>20000</v>
      </c>
      <c r="D12">
        <f t="shared" si="1"/>
        <v>20136.213575740425</v>
      </c>
      <c r="E12">
        <f t="shared" si="2"/>
        <v>-136.21357574042486</v>
      </c>
      <c r="F12">
        <f t="shared" si="3"/>
        <v>18554.138215992458</v>
      </c>
    </row>
    <row r="13" spans="1:6">
      <c r="A13">
        <v>15</v>
      </c>
      <c r="B13">
        <f t="shared" si="0"/>
        <v>28979.239924600006</v>
      </c>
      <c r="C13">
        <v>29000</v>
      </c>
      <c r="D13">
        <f t="shared" si="1"/>
        <v>28888.0749305518</v>
      </c>
      <c r="E13">
        <f t="shared" si="2"/>
        <v>111.92506944819979</v>
      </c>
      <c r="F13">
        <f t="shared" si="3"/>
        <v>12527.221170984347</v>
      </c>
    </row>
    <row r="14" spans="1:6">
      <c r="A14">
        <v>20</v>
      </c>
      <c r="B14">
        <f t="shared" si="0"/>
        <v>41669.903436861299</v>
      </c>
      <c r="C14">
        <v>41500</v>
      </c>
      <c r="D14">
        <f t="shared" ref="D14:D15" si="4">$C$3*$C$4^A14+$C$5*$C$6^A14</f>
        <v>41587.20766435282</v>
      </c>
      <c r="E14">
        <f t="shared" ref="E14:E15" si="5">C14-D14</f>
        <v>-87.207664352819847</v>
      </c>
      <c r="F14">
        <f t="shared" si="3"/>
        <v>7605.1767218740852</v>
      </c>
    </row>
    <row r="15" spans="1:6">
      <c r="A15">
        <v>30</v>
      </c>
      <c r="B15">
        <f t="shared" si="0"/>
        <v>86988.050132642646</v>
      </c>
      <c r="C15">
        <v>87000</v>
      </c>
      <c r="D15">
        <f t="shared" si="4"/>
        <v>86948.697029734569</v>
      </c>
      <c r="E15">
        <f t="shared" si="5"/>
        <v>51.302970265431213</v>
      </c>
      <c r="F15">
        <f t="shared" si="3"/>
        <v>2631.9947580557191</v>
      </c>
    </row>
    <row r="16" spans="1:6">
      <c r="A16">
        <v>40</v>
      </c>
      <c r="B16">
        <f t="shared" si="0"/>
        <v>183398.21323027241</v>
      </c>
      <c r="C16">
        <v>183500</v>
      </c>
      <c r="D16">
        <f t="shared" si="1"/>
        <v>183510.71243052019</v>
      </c>
      <c r="E16">
        <f t="shared" si="2"/>
        <v>-10.712430520186899</v>
      </c>
      <c r="F16">
        <f t="shared" si="3"/>
        <v>114.75616764983177</v>
      </c>
    </row>
    <row r="17" spans="5:6">
      <c r="E17" t="s">
        <v>12</v>
      </c>
      <c r="F17">
        <f>SUM(F9:F16)</f>
        <v>69802.100986704361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Ex5</vt:lpstr>
      <vt:lpstr>Ex6</vt:lpstr>
      <vt:lpstr>Ex7</vt:lpstr>
      <vt:lpstr>Ex8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2013-07-08T10:52:01Z</dcterms:created>
  <dcterms:modified xsi:type="dcterms:W3CDTF">2013-07-09T12:28:54Z</dcterms:modified>
</cp:coreProperties>
</file>